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840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<sst xmlns="http://schemas.openxmlformats.org/spreadsheetml/2006/main" count="118" uniqueCount="86">
  <si>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</si>
  <si>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</si>
  <si>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</si>
  <si>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</si>
  <si>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</si>
  <si>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</si>
  <si>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</si>
  <si>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</si>
  <si>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</si>
  <si>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</si>
  <si>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</si>
  <si>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</si>
  <si>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</si>
  <si>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</si>
  <si>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</si>
  <si>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</si>
  <si>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</si>
  <si>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</si>
  <si>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</si>
  <si>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</si>
  <si>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</si>
  <si>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</si>
  <si>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</si>
  <si>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</si>
  <si>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</si>
  <si>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</si>
  <si>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</si>
  <si>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</si>
  <si>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</si>
  <si>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</si>
  <si>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</si>
  <si>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</si>
  <si>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</si>
  <si>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</si>
  <si>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</si>
  <si>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</si>
  <si>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</si>
  <si>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</si>
  <si>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</si>
  <si>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</si>
  <si>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</si>
  <si>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</si>
  <si>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</si>
  <si>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</si>
  <si>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</si>
  <si>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</si>
  <si>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</si>
  <si>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</si>
  <si>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</si>
  <si>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</si>
  <si>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</si>
  <si>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</si>
  <si>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</si>
  <si>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</si>
  <si>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</si>
  <si>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</si>
  <si>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</si>
  <si>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</si>
  <si>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</si>
  <si>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</si>
  <si>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Mid Homerian AK</t>
  </si>
  <si>
    <t>Alnus adumbrata 53</t>
  </si>
  <si>
    <t>Alnus corylina 66, 53</t>
  </si>
  <si>
    <t>Carpinus cobbii 61</t>
  </si>
  <si>
    <t>Ostryopsis chuitensis 61</t>
  </si>
  <si>
    <t>Myrica aff. californica 61</t>
  </si>
  <si>
    <t>Salix alaskana 53</t>
  </si>
  <si>
    <t>Salix kachemakensis 53</t>
  </si>
  <si>
    <t>Vaccinium 53</t>
  </si>
  <si>
    <t>Hydrangea 61</t>
  </si>
  <si>
    <t>Ribes 61</t>
  </si>
  <si>
    <t>Prunus (Cerasus) 61</t>
  </si>
  <si>
    <t>Prunus minima</t>
  </si>
  <si>
    <t>Sorbaria 66,53</t>
  </si>
  <si>
    <t>Spiraea weaveri 66,53</t>
  </si>
  <si>
    <t>Cladrastis 61</t>
  </si>
  <si>
    <t>Lonicera aperta 60,53</t>
  </si>
  <si>
    <t>Salix confirmata 66,53</t>
  </si>
  <si>
    <t>Rhododendron weaveri 53</t>
  </si>
  <si>
    <t>Cladothamnus 66</t>
  </si>
  <si>
    <t>Lonicera 66</t>
  </si>
  <si>
    <t>Indet.</t>
  </si>
  <si>
    <t>Reference: Wolfe 1994b</t>
  </si>
  <si>
    <t>59.6°</t>
  </si>
  <si>
    <t>Reported age Neogene ~10 Ma, assumed age 10 Ma, Palaeolatitude 66 - 68 °N</t>
  </si>
  <si>
    <t xml:space="preserve">  -151.5°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</si>
</sst>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4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K22" sqref="K2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82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83</v>
      </c>
      <c r="E3" s="51" t="s">
        <v>85</v>
      </c>
      <c r="F3" s="50"/>
      <c r="G3" s="52"/>
      <c r="H3" s="48">
        <f>AQ114</f>
        <v>0.9727891156462585</v>
      </c>
      <c r="I3" s="64" t="s">
        <v>84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1</v>
      </c>
      <c r="G7">
        <v>1</v>
      </c>
      <c r="H7">
        <v>0.5</v>
      </c>
      <c r="I7">
        <v>0.5</v>
      </c>
      <c r="J7">
        <v>1</v>
      </c>
      <c r="P7">
        <v>1</v>
      </c>
      <c r="U7">
        <v>1</v>
      </c>
      <c r="X7">
        <v>1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G8">
        <v>1</v>
      </c>
      <c r="I8">
        <v>1</v>
      </c>
      <c r="J8">
        <v>1</v>
      </c>
      <c r="O8">
        <v>0.33</v>
      </c>
      <c r="P8">
        <v>0.33</v>
      </c>
      <c r="Q8">
        <v>0.33</v>
      </c>
      <c r="V8">
        <v>1</v>
      </c>
      <c r="X8">
        <v>1</v>
      </c>
      <c r="AB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I9">
        <v>1</v>
      </c>
      <c r="J9">
        <v>1</v>
      </c>
      <c r="P9">
        <v>0.5</v>
      </c>
      <c r="Q9">
        <v>0.5</v>
      </c>
      <c r="V9">
        <v>1</v>
      </c>
      <c r="X9">
        <v>1</v>
      </c>
      <c r="AB9">
        <v>1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1</v>
      </c>
      <c r="I10">
        <v>1</v>
      </c>
      <c r="J10">
        <v>1</v>
      </c>
      <c r="O10">
        <v>0.33</v>
      </c>
      <c r="P10">
        <v>0.33</v>
      </c>
      <c r="Q10">
        <v>0.33</v>
      </c>
      <c r="V10">
        <v>0.5</v>
      </c>
      <c r="W10">
        <v>0.5</v>
      </c>
      <c r="Y10">
        <v>1</v>
      </c>
      <c r="AB10">
        <v>1</v>
      </c>
      <c r="AG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G11">
        <v>0.5</v>
      </c>
      <c r="H11">
        <v>1</v>
      </c>
      <c r="O11">
        <v>1</v>
      </c>
      <c r="U11">
        <v>1</v>
      </c>
      <c r="Y11">
        <v>0.5</v>
      </c>
      <c r="Z11">
        <v>0.5</v>
      </c>
      <c r="AD11">
        <v>0.5</v>
      </c>
      <c r="AE11">
        <v>0.5</v>
      </c>
      <c r="AF11">
        <v>0.5</v>
      </c>
      <c r="AG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H12">
        <v>1</v>
      </c>
      <c r="N12">
        <v>0.5</v>
      </c>
      <c r="O12">
        <v>0.5</v>
      </c>
      <c r="V12">
        <v>1</v>
      </c>
      <c r="Y12">
        <v>1</v>
      </c>
      <c r="AB12">
        <v>0.5</v>
      </c>
      <c r="AC12">
        <v>0.5</v>
      </c>
      <c r="AG12">
        <v>0.5</v>
      </c>
      <c r="AH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H13">
        <v>1</v>
      </c>
      <c r="O13">
        <v>0.33</v>
      </c>
      <c r="P13">
        <v>0.33</v>
      </c>
      <c r="Q13">
        <v>0.33</v>
      </c>
      <c r="V13">
        <v>1</v>
      </c>
      <c r="Y13">
        <v>1</v>
      </c>
      <c r="AB13">
        <v>0.33</v>
      </c>
      <c r="AC13">
        <v>0.33</v>
      </c>
      <c r="AD13">
        <v>0.33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E14">
        <v>1</v>
      </c>
      <c r="N14">
        <v>0.5</v>
      </c>
      <c r="O14">
        <v>0.5</v>
      </c>
      <c r="U14">
        <v>1</v>
      </c>
      <c r="Y14">
        <v>1</v>
      </c>
      <c r="AB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G15">
        <v>0.5</v>
      </c>
      <c r="H15">
        <v>0.5</v>
      </c>
      <c r="I15">
        <v>0.5</v>
      </c>
      <c r="N15">
        <v>0.25</v>
      </c>
      <c r="O15">
        <v>0.25</v>
      </c>
      <c r="P15">
        <v>0.25</v>
      </c>
      <c r="Q15">
        <v>0.25</v>
      </c>
      <c r="W15">
        <v>1</v>
      </c>
      <c r="Y15">
        <v>1</v>
      </c>
      <c r="AB15">
        <v>1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D16">
        <v>1</v>
      </c>
      <c r="F16">
        <v>1</v>
      </c>
      <c r="G16">
        <v>1</v>
      </c>
      <c r="H16">
        <v>1</v>
      </c>
      <c r="J16">
        <v>1</v>
      </c>
      <c r="O16">
        <v>0.5</v>
      </c>
      <c r="P16">
        <v>0.5</v>
      </c>
      <c r="U16">
        <v>1</v>
      </c>
      <c r="X16">
        <v>1</v>
      </c>
      <c r="AA16">
        <v>1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1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R17">
        <v>1</v>
      </c>
      <c r="Y17">
        <v>1</v>
      </c>
      <c r="AB17">
        <v>1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I18">
        <v>1</v>
      </c>
      <c r="J18">
        <v>1</v>
      </c>
      <c r="O18">
        <v>0.5</v>
      </c>
      <c r="P18">
        <v>0.5</v>
      </c>
      <c r="V18">
        <v>1</v>
      </c>
      <c r="Y18">
        <v>1</v>
      </c>
      <c r="AB18">
        <v>1</v>
      </c>
      <c r="AG18">
        <v>0.5</v>
      </c>
      <c r="AH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F19">
        <v>1</v>
      </c>
      <c r="G19">
        <v>1</v>
      </c>
      <c r="I19">
        <v>1</v>
      </c>
      <c r="J19">
        <v>1</v>
      </c>
      <c r="O19">
        <v>0.5</v>
      </c>
      <c r="P19">
        <v>0.5</v>
      </c>
      <c r="V19">
        <v>1</v>
      </c>
      <c r="Y19">
        <v>1</v>
      </c>
      <c r="AC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F20">
        <v>0.5</v>
      </c>
      <c r="G20">
        <v>0.5</v>
      </c>
      <c r="I20">
        <v>1</v>
      </c>
      <c r="N20">
        <v>0.5</v>
      </c>
      <c r="O20">
        <v>0.5</v>
      </c>
      <c r="U20">
        <v>1</v>
      </c>
      <c r="Y20">
        <v>1</v>
      </c>
      <c r="AB20">
        <v>0.5</v>
      </c>
      <c r="AC20">
        <v>0.5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E21">
        <v>1</v>
      </c>
      <c r="P21">
        <v>1</v>
      </c>
      <c r="W21">
        <v>1</v>
      </c>
      <c r="Y21">
        <v>1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C22">
        <v>1</v>
      </c>
      <c r="E22">
        <v>1</v>
      </c>
      <c r="N22">
        <v>0.5</v>
      </c>
      <c r="O22">
        <v>0.5</v>
      </c>
      <c r="V22">
        <v>1</v>
      </c>
      <c r="X22">
        <v>0.5</v>
      </c>
      <c r="Y22">
        <v>0.5</v>
      </c>
      <c r="AB22">
        <v>0.5</v>
      </c>
      <c r="AC22">
        <v>0.5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H23">
        <v>1</v>
      </c>
      <c r="O23">
        <v>1</v>
      </c>
      <c r="V23">
        <v>1</v>
      </c>
      <c r="Y23">
        <v>1</v>
      </c>
      <c r="AC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E24">
        <v>1</v>
      </c>
      <c r="O24">
        <v>1</v>
      </c>
      <c r="U24">
        <v>1</v>
      </c>
      <c r="Y24">
        <v>1</v>
      </c>
      <c r="AC24">
        <v>1</v>
      </c>
      <c r="AH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E25">
        <v>1</v>
      </c>
      <c r="O25">
        <v>1</v>
      </c>
      <c r="U25">
        <v>1</v>
      </c>
      <c r="Y25">
        <v>1</v>
      </c>
      <c r="AC25">
        <v>0.33</v>
      </c>
      <c r="AD25">
        <v>0.33</v>
      </c>
      <c r="AE25">
        <v>0.33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E26">
        <v>1</v>
      </c>
      <c r="O26">
        <v>1</v>
      </c>
      <c r="V26">
        <v>1</v>
      </c>
      <c r="Y26">
        <v>1</v>
      </c>
      <c r="AB26">
        <v>0.5</v>
      </c>
      <c r="AC26">
        <v>0.5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C27">
        <v>1</v>
      </c>
      <c r="E27">
        <v>1</v>
      </c>
      <c r="Q27">
        <v>1</v>
      </c>
      <c r="Y27">
        <v>1</v>
      </c>
      <c r="AC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0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7</v>
      </c>
      <c r="AT108" s="7">
        <f t="shared" si="91"/>
        <v>9</v>
      </c>
      <c r="AU108" s="7">
        <f t="shared" si="91"/>
        <v>11</v>
      </c>
      <c r="AV108" s="7">
        <f t="shared" si="91"/>
        <v>7</v>
      </c>
      <c r="AW108" s="7">
        <f t="shared" si="91"/>
        <v>9</v>
      </c>
      <c r="AX108" s="7">
        <f t="shared" si="91"/>
        <v>7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5</v>
      </c>
      <c r="BC108" s="7">
        <f t="shared" si="91"/>
        <v>16</v>
      </c>
      <c r="BD108" s="7">
        <f t="shared" si="91"/>
        <v>10</v>
      </c>
      <c r="BE108" s="7">
        <f t="shared" si="91"/>
        <v>6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7</v>
      </c>
      <c r="BJ108" s="7">
        <f t="shared" si="91"/>
        <v>10</v>
      </c>
      <c r="BK108" s="7">
        <f t="shared" si="91"/>
        <v>3</v>
      </c>
      <c r="BL108" s="7">
        <f t="shared" si="91"/>
        <v>5</v>
      </c>
      <c r="BM108" s="7">
        <f t="shared" si="91"/>
        <v>17</v>
      </c>
      <c r="BN108" s="7">
        <f t="shared" si="91"/>
        <v>1</v>
      </c>
      <c r="BO108" s="7">
        <f t="shared" si="91"/>
        <v>1</v>
      </c>
      <c r="BP108" s="7">
        <f t="shared" si="91"/>
        <v>14</v>
      </c>
      <c r="BQ108" s="7">
        <f t="shared" si="91"/>
        <v>10</v>
      </c>
      <c r="BR108" s="7">
        <f t="shared" si="91"/>
        <v>3</v>
      </c>
      <c r="BS108" s="7">
        <f t="shared" si="91"/>
        <v>2</v>
      </c>
      <c r="BT108" s="7">
        <f t="shared" si="91"/>
        <v>1</v>
      </c>
      <c r="BU108" s="7">
        <f t="shared" si="91"/>
        <v>15</v>
      </c>
      <c r="BV108" s="7">
        <f t="shared" si="91"/>
        <v>16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19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8">
        <f>SUM(D7:D107)</f>
        <v>1</v>
      </c>
      <c r="E109" s="1">
        <f aca="true" t="shared" si="93" ref="E109:AH109">SUM(E7:E107)</f>
        <v>7</v>
      </c>
      <c r="F109" s="1">
        <f>SUM(F7:F107)</f>
        <v>8.5</v>
      </c>
      <c r="G109" s="1">
        <f t="shared" si="93"/>
        <v>9.5</v>
      </c>
      <c r="H109" s="1">
        <f t="shared" si="93"/>
        <v>6</v>
      </c>
      <c r="I109" s="1">
        <f t="shared" si="93"/>
        <v>8</v>
      </c>
      <c r="J109" s="58">
        <f t="shared" si="93"/>
        <v>7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2.25</v>
      </c>
      <c r="O109" s="1">
        <f t="shared" si="93"/>
        <v>9.74</v>
      </c>
      <c r="P109" s="1">
        <f t="shared" si="93"/>
        <v>5.24</v>
      </c>
      <c r="Q109" s="1">
        <f t="shared" si="93"/>
        <v>2.74</v>
      </c>
      <c r="R109" s="1">
        <f t="shared" si="93"/>
        <v>1</v>
      </c>
      <c r="S109" s="58">
        <f t="shared" si="93"/>
        <v>0</v>
      </c>
      <c r="T109" s="1">
        <f t="shared" si="93"/>
        <v>0</v>
      </c>
      <c r="U109" s="1">
        <f t="shared" si="93"/>
        <v>7</v>
      </c>
      <c r="V109" s="1">
        <f t="shared" si="93"/>
        <v>9.5</v>
      </c>
      <c r="W109" s="58">
        <f t="shared" si="93"/>
        <v>2.5</v>
      </c>
      <c r="X109" s="1">
        <f t="shared" si="93"/>
        <v>4.5</v>
      </c>
      <c r="Y109" s="1">
        <f t="shared" si="93"/>
        <v>16</v>
      </c>
      <c r="Z109" s="58">
        <f t="shared" si="93"/>
        <v>0.5</v>
      </c>
      <c r="AA109" s="1">
        <f t="shared" si="93"/>
        <v>1</v>
      </c>
      <c r="AB109" s="1">
        <f t="shared" si="93"/>
        <v>11.33</v>
      </c>
      <c r="AC109" s="1">
        <f t="shared" si="93"/>
        <v>6.66</v>
      </c>
      <c r="AD109" s="1">
        <f t="shared" si="93"/>
        <v>1.1600000000000001</v>
      </c>
      <c r="AE109" s="58">
        <f t="shared" si="93"/>
        <v>0.8300000000000001</v>
      </c>
      <c r="AF109" s="1">
        <f t="shared" si="93"/>
        <v>0.5</v>
      </c>
      <c r="AG109" s="1">
        <f t="shared" si="93"/>
        <v>9.5</v>
      </c>
      <c r="AH109" s="58">
        <f t="shared" si="93"/>
        <v>11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8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59">
        <f>BZ108</f>
        <v>21</v>
      </c>
      <c r="T110" s="3">
        <f>CA108</f>
        <v>19</v>
      </c>
      <c r="U110" s="3">
        <f>CA108</f>
        <v>19</v>
      </c>
      <c r="V110" s="3">
        <f>CA108</f>
        <v>19</v>
      </c>
      <c r="W110" s="60">
        <f>CA108</f>
        <v>19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2">
        <f>CC108</f>
        <v>21</v>
      </c>
      <c r="AF110" s="6">
        <f>CD108</f>
        <v>21</v>
      </c>
      <c r="AG110" s="6">
        <f>CD108</f>
        <v>21</v>
      </c>
      <c r="AH110" s="63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145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2</v>
      </c>
    </row>
    <row r="112" spans="1:43" ht="12.75">
      <c r="A112" s="7"/>
      <c r="B112" s="7" t="s">
        <v>42</v>
      </c>
      <c r="C112" s="7"/>
      <c r="D112" s="47">
        <f>(D109/AR108)*100</f>
        <v>4.761904761904762</v>
      </c>
      <c r="E112" s="47">
        <f>(E109/BY108)*100</f>
        <v>33.33333333333333</v>
      </c>
      <c r="F112" s="47">
        <f>(F109/BY108)*100</f>
        <v>40.476190476190474</v>
      </c>
      <c r="G112" s="47">
        <f>(G109/BY108)*100</f>
        <v>45.23809523809524</v>
      </c>
      <c r="H112" s="47">
        <f>(H109/BY108)*100</f>
        <v>28.57142857142857</v>
      </c>
      <c r="I112" s="47">
        <f>(I109/BY108)*100</f>
        <v>38.095238095238095</v>
      </c>
      <c r="J112" s="47">
        <f>(J109/BY108)*100</f>
        <v>33.33333333333333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10.714285714285714</v>
      </c>
      <c r="O112" s="47">
        <f>(O109/BZ108)*100</f>
        <v>46.38095238095239</v>
      </c>
      <c r="P112" s="47">
        <f>(P109/BZ108)*100</f>
        <v>24.952380952380953</v>
      </c>
      <c r="Q112" s="47">
        <f>(Q109/BZ108)*100</f>
        <v>13.04761904761905</v>
      </c>
      <c r="R112" s="47">
        <f>(R109/BZ108)*100</f>
        <v>4.761904761904762</v>
      </c>
      <c r="S112" s="47">
        <f>(S109/BZ108)*100</f>
        <v>0</v>
      </c>
      <c r="T112" s="47">
        <f>(T109/CA108)*100</f>
        <v>0</v>
      </c>
      <c r="U112" s="47">
        <f>(U109/CA108)*100</f>
        <v>36.84210526315789</v>
      </c>
      <c r="V112" s="47">
        <f>(V109/CA108)*100</f>
        <v>50</v>
      </c>
      <c r="W112" s="47">
        <f>(W109/CA108)*100</f>
        <v>13.157894736842104</v>
      </c>
      <c r="X112" s="47">
        <f>(X109/CB108)*100</f>
        <v>21.428571428571427</v>
      </c>
      <c r="Y112" s="47">
        <f>(Y109/CB108)*100</f>
        <v>76.19047619047619</v>
      </c>
      <c r="Z112" s="47">
        <f>(Z109/CB108)*100</f>
        <v>2.380952380952381</v>
      </c>
      <c r="AA112" s="47">
        <f>(AA109/CC108)*100</f>
        <v>4.761904761904762</v>
      </c>
      <c r="AB112" s="47">
        <f>(AB109/CC108)*100</f>
        <v>53.95238095238095</v>
      </c>
      <c r="AC112" s="47">
        <f>(AC109/CC108)*100</f>
        <v>31.714285714285715</v>
      </c>
      <c r="AD112" s="47">
        <f>(AD109/CC108)*100</f>
        <v>5.523809523809525</v>
      </c>
      <c r="AE112" s="47">
        <f>(AE109/CC108)*100</f>
        <v>3.952380952380953</v>
      </c>
      <c r="AF112" s="47">
        <f>(AF109/CD108)*100</f>
        <v>2.380952380952381</v>
      </c>
      <c r="AG112" s="47">
        <f>(AG109/CD108)*100</f>
        <v>45.23809523809524</v>
      </c>
      <c r="AH112" s="47">
        <f>(AH109/CD108)*100</f>
        <v>52.38095238095239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0.9727891156462585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2011-07-08T11:30:00Z</dcterms:modified>
  <cp:category/>
  <cp:version/>
  <cp:contentType/>
  <cp:contentStatus/>
</cp:coreProperties>
</file>